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defaultThemeVersion="124226"/>
  <bookViews>
    <workbookView xWindow="120" yWindow="45" windowWidth="21075" windowHeight="9525"/>
  </bookViews>
  <sheets>
    <sheet name="Sheet1" sheetId="1" r:id="rId1"/>
    <sheet name="Sheet2" sheetId="2" r:id="rId2" state="hidden"/>
  </sheets>
  <definedNames>
    <definedName name="CIL_Exempt" comment="">Sheet2!$G$4:$G$5</definedName>
    <definedName name="Location" comment="">Sheet2!$B$4:$B$6</definedName>
    <definedName name="_xlnm.Print_Area" comment="" localSheetId="0">Sheet1!$A$1:$F$17</definedName>
  </definedNames>
  <calcPr fullPrecision="1" calcId="145621"/>
</workbook>
</file>

<file path=xl/sharedStrings.xml><?xml version="1.0" encoding="utf-8"?>
<sst xmlns="http://schemas.openxmlformats.org/spreadsheetml/2006/main" uniqueCount="34" count="38">
  <si>
    <t>units</t>
  </si>
  <si>
    <t>square metres</t>
  </si>
  <si>
    <t>Theoretical number of affordable units to be provided</t>
  </si>
  <si>
    <t xml:space="preserve">Stage 1: Overall level of contribution </t>
  </si>
  <si>
    <t>Stage 2: Residual contribution</t>
  </si>
  <si>
    <t>Number of affordable units proposed on site</t>
  </si>
  <si>
    <t>Residaul contribution</t>
  </si>
  <si>
    <t>% affordable housing being sought</t>
  </si>
  <si>
    <t>HOUS 1 Calculations</t>
  </si>
  <si>
    <t>if affordable units are being proposed on the site, enter the details here.</t>
  </si>
  <si>
    <t>Weymouth</t>
  </si>
  <si>
    <t>West Dorset</t>
  </si>
  <si>
    <t>Portland</t>
  </si>
  <si>
    <t>select the location of the site from the drop-down list</t>
  </si>
  <si>
    <t>enter the total number of affordable units proposed on site</t>
  </si>
  <si>
    <t>Residual number of affordable units</t>
  </si>
  <si>
    <t>Location</t>
  </si>
  <si>
    <t>% affordable</t>
  </si>
  <si>
    <t>contribution being sought to deliver affordable</t>
  </si>
  <si>
    <t>per square metre</t>
  </si>
  <si>
    <t>enter in the details of the site.</t>
  </si>
  <si>
    <t>Total  HOUS1 contribution sought</t>
  </si>
  <si>
    <r>
      <t xml:space="preserve">Total number of </t>
    </r>
    <r>
      <rPr>
        <sz val="11"/>
        <color theme="1"/>
        <rFont val="Calibri"/>
        <family val="2"/>
        <charset val="0"/>
        <scheme val="minor"/>
      </rPr>
      <t>units on site</t>
    </r>
  </si>
  <si>
    <r>
      <t>enter the total number of</t>
    </r>
    <r>
      <rPr>
        <sz val="11"/>
        <color rgb="FFFF0000"/>
        <rFont val="Calibri"/>
        <family val="2"/>
        <charset val="0"/>
        <scheme val="minor"/>
      </rPr>
      <t xml:space="preserve"> units proposed on the site</t>
    </r>
  </si>
  <si>
    <t>Yes</t>
  </si>
  <si>
    <t>No</t>
  </si>
  <si>
    <t>multiplier</t>
  </si>
  <si>
    <t>CIL_Exempt</t>
  </si>
  <si>
    <t>OVERALL CONTRIBUTION</t>
  </si>
  <si>
    <t>Affordable units on site</t>
  </si>
  <si>
    <t>Off site contribution</t>
  </si>
  <si>
    <t>Only enter data in the cells coloured Yellow</t>
  </si>
  <si>
    <t>Average Gross Internal floor Area of market units</t>
  </si>
  <si>
    <t>enter the AVERAGE gross internal floorspace of the MARKET units on site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</si>
</sst>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6" formatCode="&quot;£&quot;#,##0;[Red]\-&quot;£&quot;#,##0"/>
    <numFmt numFmtId="164" formatCode="[$£-809]#,##0;[Red]\-[$£-809]#,##0"/>
  </numFmts>
  <fonts count="7">
    <font>
      <sz val="11"/>
      <color theme="1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b/>
      <sz val="14"/>
      <color rgb="FFFF0000"/>
      <name val="Calibri"/>
      <family val="2"/>
      <charset val="0"/>
      <scheme val="minor"/>
    </font>
    <font>
      <b/>
      <sz val="11"/>
      <color rgb="FF0070C0"/>
      <name val="Calibri"/>
      <family val="2"/>
      <charset val="0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">
    <xf numFmtId="0" fontId="0" fillId="0" borderId="0"/>
    <xf numFmtId="9" fontId="0" fillId="0" borderId="0" applyAlignment="0" applyBorder="0" applyFont="0" applyProtection="0"/>
  </cellStyleXfs>
  <cellXfs>
    <xf numFmtId="0" fontId="0" fillId="0" borderId="0" xfId="0"/>
    <xf numFmtId="9" fontId="0" fillId="0" borderId="0" xfId="0" applyNumberFormat="1"/>
    <xf numFmtId="0" fontId="0" fillId="0" borderId="0" xfId="0" applyAlignment="1" applyBorder="1">
      <alignment wrapText="1"/>
    </xf>
    <xf numFmtId="6" fontId="0" fillId="0" borderId="0" xfId="0" applyNumberFormat="1"/>
    <xf numFmtId="9" fontId="0" fillId="0" borderId="1" xfId="0" applyAlignment="1" applyBorder="1" applyNumberFormat="1" applyFill="1">
      <alignment wrapText="1"/>
    </xf>
    <xf numFmtId="0" fontId="0" fillId="0" borderId="1" xfId="0" applyBorder="1"/>
    <xf numFmtId="0" fontId="0" fillId="0" borderId="0" xfId="0" applyAlignment="1" applyBorder="1" applyProtection="1">
      <alignment wrapText="1"/>
      <protection hidden="1"/>
    </xf>
    <xf numFmtId="0" fontId="5" fillId="0" borderId="0" xfId="0" applyAlignment="1" applyBorder="1" applyFont="1" applyProtection="1">
      <alignment wrapText="1"/>
      <protection hidden="1"/>
    </xf>
    <xf numFmtId="0" fontId="2" fillId="0" borderId="2" xfId="0" applyAlignment="1" applyBorder="1" applyFont="1" applyProtection="1">
      <alignment wrapText="1"/>
      <protection hidden="1"/>
    </xf>
    <xf numFmtId="0" fontId="0" fillId="0" borderId="3" xfId="0" applyAlignment="1" applyBorder="1" applyProtection="1">
      <alignment wrapText="1"/>
      <protection hidden="1"/>
    </xf>
    <xf numFmtId="0" fontId="0" fillId="0" borderId="3" xfId="0" applyAlignment="1" applyBorder="1" applyFill="1" applyProtection="1">
      <alignment wrapText="1"/>
      <protection hidden="1"/>
    </xf>
    <xf numFmtId="0" fontId="2" fillId="0" borderId="4" xfId="0" applyAlignment="1" applyBorder="1" applyFont="1" applyFill="1" applyProtection="1">
      <alignment wrapText="1"/>
      <protection hidden="1"/>
    </xf>
    <xf numFmtId="0" fontId="0" fillId="0" borderId="5" xfId="0" applyAlignment="1" applyBorder="1" applyFill="1" applyProtection="1">
      <alignment wrapText="1"/>
      <protection hidden="1"/>
    </xf>
    <xf numFmtId="0" fontId="0" fillId="0" borderId="5" xfId="0" applyAlignment="1" applyBorder="1" applyProtection="1">
      <alignment wrapText="1"/>
      <protection hidden="1"/>
    </xf>
    <xf numFmtId="0" fontId="1" fillId="0" borderId="1" xfId="0" applyAlignment="1" applyBorder="1" applyFont="1" applyProtection="1">
      <alignment wrapText="1"/>
      <protection hidden="1"/>
    </xf>
    <xf numFmtId="0" fontId="1" fillId="0" borderId="6" xfId="0" applyAlignment="1" applyBorder="1" applyFont="1" applyProtection="1">
      <alignment wrapText="1"/>
      <protection hidden="1"/>
    </xf>
    <xf numFmtId="0" fontId="0" fillId="0" borderId="7" xfId="0" applyAlignment="1" applyBorder="1" applyProtection="1">
      <alignment wrapText="1"/>
      <protection hidden="1"/>
    </xf>
    <xf numFmtId="0" fontId="0" fillId="0" borderId="8" xfId="0" applyAlignment="1" applyBorder="1" applyProtection="1">
      <alignment wrapText="1"/>
      <protection hidden="1"/>
    </xf>
    <xf numFmtId="0" fontId="0" fillId="0" borderId="0" xfId="1" applyAlignment="1" applyBorder="1" applyFont="1" applyNumberFormat="1" applyProtection="1">
      <alignment wrapText="1"/>
      <protection hidden="1"/>
    </xf>
    <xf numFmtId="0" fontId="0" fillId="0" borderId="0" xfId="0" applyAlignment="1" applyBorder="1" applyFill="1" applyProtection="1">
      <alignment wrapText="1"/>
      <protection hidden="1"/>
    </xf>
    <xf numFmtId="164" fontId="3" fillId="0" borderId="6" xfId="0" applyAlignment="1" applyBorder="1" applyFont="1" applyNumberFormat="1" applyFill="1" applyProtection="1">
      <alignment wrapText="1"/>
      <protection hidden="1"/>
    </xf>
    <xf numFmtId="0" fontId="0" fillId="0" borderId="9" xfId="0" applyAlignment="1" applyBorder="1" applyFill="1" applyProtection="1">
      <alignment wrapText="1"/>
      <protection hidden="1"/>
    </xf>
    <xf numFmtId="164" fontId="2" fillId="0" borderId="6" xfId="0" applyAlignment="1" applyBorder="1" applyFont="1" applyNumberFormat="1" applyFill="1" applyProtection="1">
      <alignment wrapText="1"/>
      <protection hidden="1"/>
    </xf>
    <xf numFmtId="0" fontId="0" fillId="0" borderId="9" xfId="0" applyAlignment="1" applyBorder="1" applyProtection="1">
      <alignment wrapText="1"/>
      <protection hidden="1"/>
    </xf>
    <xf numFmtId="0" fontId="2" fillId="0" borderId="2" xfId="0" applyAlignment="1" applyBorder="1" applyFont="1" applyFill="1" applyProtection="1">
      <alignment wrapText="1"/>
      <protection hidden="1"/>
    </xf>
    <xf numFmtId="0" fontId="2" fillId="0" borderId="5" xfId="0" applyAlignment="1" applyBorder="1" applyFont="1" applyFill="1" applyProtection="1">
      <alignment wrapText="1"/>
      <protection hidden="1"/>
    </xf>
    <xf numFmtId="0" fontId="2" fillId="0" borderId="10" xfId="0" applyAlignment="1" applyBorder="1" applyFont="1" applyFill="1" applyProtection="1">
      <alignment horizontal="center" wrapText="1"/>
      <protection hidden="1"/>
    </xf>
    <xf numFmtId="0" fontId="2" fillId="0" borderId="11" xfId="0" applyAlignment="1" applyBorder="1" applyFont="1" applyFill="1" applyProtection="1">
      <alignment horizontal="center" wrapText="1"/>
      <protection hidden="1"/>
    </xf>
    <xf numFmtId="0" fontId="6" fillId="2" borderId="4" xfId="0" applyAlignment="1" applyBorder="1" applyFont="1" applyFill="1" applyProtection="1">
      <alignment horizontal="center" vertical="center" wrapText="1"/>
      <protection locked="0"/>
    </xf>
    <xf numFmtId="0" fontId="6" fillId="2" borderId="1" xfId="0" applyAlignment="1" applyBorder="1" applyFont="1" applyFill="1" applyProtection="1">
      <alignment horizontal="center" vertical="center" wrapText="1"/>
      <protection locked="0"/>
    </xf>
    <xf numFmtId="0" fontId="2" fillId="0" borderId="0" xfId="0" applyAlignment="1" applyBorder="1" applyFont="1" applyProtection="1">
      <protection hidden="1"/>
    </xf>
    <xf numFmtId="0" fontId="2" fillId="3" borderId="4" xfId="0" applyAlignment="1" applyBorder="1" applyFont="1" applyFill="1" applyProtection="1">
      <alignment horizontal="right" wrapText="1" indent="2"/>
      <protection hidden="1"/>
    </xf>
    <xf numFmtId="164" fontId="2" fillId="3" borderId="6" xfId="0" applyAlignment="1" applyBorder="1" applyFont="1" applyNumberFormat="1" applyFill="1" applyProtection="1">
      <alignment horizontal="right" wrapText="1" indent="2"/>
      <protection hidden="1"/>
    </xf>
    <xf numFmtId="0" fontId="0" fillId="0" borderId="4" xfId="0" applyAlignment="1" applyBorder="1" applyProtection="1">
      <alignment wrapText="1"/>
      <protection hidden="1"/>
    </xf>
    <xf numFmtId="0" fontId="1" fillId="0" borderId="10" xfId="0" applyAlignment="1" applyBorder="1" applyFont="1" applyProtection="1">
      <alignment wrapText="1"/>
      <protection hidden="1"/>
    </xf>
    <xf numFmtId="0" fontId="1" fillId="0" borderId="11" xfId="0" applyAlignment="1" applyBorder="1" applyFont="1" applyProtection="1">
      <alignment wrapText="1"/>
      <protection hidden="1"/>
    </xf>
  </cellXfs>
  <cellStyles count="2">
    <cellStyle name="Normal" xfId="0" builtinId="0"/>
    <cellStyle name="Percent" xfId="1" builtinId="5"/>
  </cellStyles>
  <dxfs xmlns="http://schemas.openxmlformats.org/spreadsheetml/2006/main" count="2">
    <dxf>
      <font>
        <color theme="0"/>
      </font>
    </dxf>
    <dxf>
      <font>
        <color theme="0"/>
      </font>
    </dxf>
  </dxfs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B1:I37"/>
  <sheetViews>
    <sheetView view="normal" tabSelected="1" workbookViewId="0">
      <selection pane="topLeft" activeCell="I15" sqref="I15"/>
    </sheetView>
  </sheetViews>
  <sheetFormatPr defaultRowHeight="15" baseColWidth="0"/>
  <cols>
    <col min="1" max="1" width="9.125" style="6" customWidth="1"/>
    <col min="2" max="2" width="25.625" style="6" customWidth="1"/>
    <col min="3" max="3" width="14.75390625" style="2" customWidth="1"/>
    <col min="4" max="4" width="12.00390625" style="2" customWidth="1"/>
    <col min="5" max="5" width="32.00390625" style="2" customWidth="1"/>
    <col min="6" max="6" width="5.875" style="6" customWidth="1"/>
    <col min="7" max="7" width="14.875" style="6" bestFit="1" customWidth="1"/>
    <col min="8" max="8" width="11.875" style="6" bestFit="1" customWidth="1"/>
    <col min="9" max="9" width="12.00390625" style="6" bestFit="1" customWidth="1"/>
    <col min="10" max="10" width="37.125" style="6" customWidth="1"/>
    <col min="11" max="16" width="9.125" style="6" customWidth="1"/>
    <col min="17" max="16384" width="9.125" style="2" customWidth="1"/>
  </cols>
  <sheetData>
    <row r="1" spans="2:3" s="6" customFormat="1" ht="18.75">
      <c r="B1" s="7" t="s">
        <v>8</v>
      </c>
      <c r="C1" s="30" t="s">
        <v>31</v>
      </c>
    </row>
    <row r="2" s="6" customFormat="1" ht="15.75" thickBot="1"/>
    <row r="3" spans="2:5" s="6" customFormat="1" ht="30.75" thickBot="1">
      <c r="B3" s="8" t="s">
        <v>3</v>
      </c>
      <c r="C3" s="34" t="s">
        <v>20</v>
      </c>
      <c r="D3" s="34"/>
      <c r="E3" s="35"/>
    </row>
    <row r="4" spans="2:9" ht="30.75" thickBot="1">
      <c r="B4" s="9" t="s">
        <v>7</v>
      </c>
      <c r="C4" s="4">
        <f>IF(D4="Portland",25%,35%)</f>
        <v>0.35</v>
      </c>
      <c r="D4" s="28" t="s">
        <v>11</v>
      </c>
      <c r="E4" s="14" t="s">
        <v>13</v>
      </c>
      <c r="G4" s="24"/>
      <c r="H4" s="26" t="s">
        <v>29</v>
      </c>
      <c r="I4" s="27" t="s">
        <v>30</v>
      </c>
    </row>
    <row r="5" spans="2:9" ht="30.75" thickBot="1">
      <c r="B5" s="9" t="s">
        <v>22</v>
      </c>
      <c r="C5" s="29"/>
      <c r="D5" s="33" t="s">
        <v>0</v>
      </c>
      <c r="E5" s="15" t="s">
        <v>23</v>
      </c>
      <c r="G5" s="25" t="s">
        <v>28</v>
      </c>
      <c r="H5" s="31">
        <f>C13</f>
        <v>0</v>
      </c>
      <c r="I5" s="32">
        <f>C16</f>
        <v>0</v>
      </c>
    </row>
    <row r="6" spans="2:5" ht="45.75" thickBot="1">
      <c r="B6" s="9" t="s">
        <v>32</v>
      </c>
      <c r="C6" s="29"/>
      <c r="D6" s="33" t="s">
        <v>1</v>
      </c>
      <c r="E6" s="15" t="s">
        <v>33</v>
      </c>
    </row>
    <row r="7" spans="2:5" s="6" customFormat="1" ht="45">
      <c r="B7" s="9" t="s">
        <v>2</v>
      </c>
      <c r="C7" s="18">
        <f>C5*C4</f>
        <v>0</v>
      </c>
      <c r="D7" s="6" t="s">
        <v>0</v>
      </c>
      <c r="E7" s="16"/>
    </row>
    <row r="8" spans="2:5" s="6" customFormat="1" ht="15.75" thickBot="1">
      <c r="B8" s="10"/>
      <c r="C8" s="19"/>
      <c r="D8" s="19"/>
      <c r="E8" s="16"/>
    </row>
    <row r="9" spans="2:5" s="6" customFormat="1" ht="30.75" thickBot="1">
      <c r="B9" s="11" t="s">
        <v>21</v>
      </c>
      <c r="C9" s="20">
        <f>Sheet2!B10*C4*C6*C5</f>
        <v>0</v>
      </c>
      <c r="D9" s="19"/>
      <c r="E9" s="16"/>
    </row>
    <row r="10" spans="2:5" s="6" customFormat="1" ht="15.75" thickBot="1">
      <c r="B10" s="12"/>
      <c r="C10" s="21"/>
      <c r="D10" s="21"/>
      <c r="E10" s="17"/>
    </row>
    <row r="11" s="6" customFormat="1" ht="15.75" thickBot="1"/>
    <row r="12" spans="2:5" s="6" customFormat="1" ht="30.75" thickBot="1">
      <c r="B12" s="8" t="s">
        <v>4</v>
      </c>
      <c r="C12" s="34" t="s">
        <v>9</v>
      </c>
      <c r="D12" s="34"/>
      <c r="E12" s="35"/>
    </row>
    <row r="13" spans="2:5" ht="30.75" thickBot="1">
      <c r="B13" s="9" t="s">
        <v>5</v>
      </c>
      <c r="C13" s="28"/>
      <c r="D13" s="33" t="s">
        <v>0</v>
      </c>
      <c r="E13" s="15" t="s">
        <v>14</v>
      </c>
    </row>
    <row r="14" spans="2:5" s="6" customFormat="1" ht="30">
      <c r="B14" s="9" t="s">
        <v>15</v>
      </c>
      <c r="C14" s="6">
        <f>C7-C13</f>
        <v>0</v>
      </c>
      <c r="D14" s="6" t="s">
        <v>0</v>
      </c>
      <c r="E14" s="16"/>
    </row>
    <row r="15" spans="2:5" s="6" customFormat="1" ht="15.75" thickBot="1">
      <c r="B15" s="9"/>
      <c r="E15" s="16"/>
    </row>
    <row r="16" spans="2:5" s="6" customFormat="1" ht="15.75" thickBot="1">
      <c r="B16" s="11" t="s">
        <v>6</v>
      </c>
      <c r="C16" s="22">
        <f>((C5*C4)-C13)*Sheet2!B10*C6</f>
        <v>0</v>
      </c>
      <c r="E16" s="16"/>
    </row>
    <row r="17" spans="2:5" s="6" customFormat="1" ht="15.75" thickBot="1">
      <c r="B17" s="13"/>
      <c r="C17" s="23"/>
      <c r="D17" s="23"/>
      <c r="E17" s="17"/>
    </row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</sheetData>
  <sheetProtection password="CE5A" sheet="1" objects="1" scenarios="1"/>
  <mergeCells count="2">
    <mergeCell ref="C12:E12"/>
    <mergeCell ref="C3:E3"/>
  </mergeCells>
  <conditionalFormatting sqref="C14">
    <cfRule type="expression" dxfId="1" priority="2">
      <formula>$C$14&lt;0</formula>
    </cfRule>
  </conditionalFormatting>
  <conditionalFormatting sqref="C16">
    <cfRule type="expression" dxfId="0" priority="1">
      <formula>$C$16&lt;0</formula>
    </cfRule>
  </conditionalFormatting>
  <dataValidations count="1">
    <dataValidation type="list" allowBlank="1" showInputMessage="1" showErrorMessage="1" sqref="D4">
      <formula1>Location</formula1>
    </dataValidation>
  </dataValidations>
  <pageMargins left="0.7" right="0.7" top="0.75" bottom="0.75" header="0.3" footer="0.3"/>
  <pageSetup paperSize="9" scale="93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B2:H10"/>
  <sheetViews>
    <sheetView view="normal" workbookViewId="0">
      <selection pane="topLeft" activeCell="G10" sqref="G10"/>
    </sheetView>
  </sheetViews>
  <sheetFormatPr defaultRowHeight="15" baseColWidth="0"/>
  <cols>
    <col min="2" max="2" width="11.875" bestFit="1" customWidth="1"/>
    <col min="7" max="7" width="11.75390625" bestFit="1" customWidth="1"/>
    <col min="8" max="8" width="9.875" bestFit="1" customWidth="1"/>
  </cols>
  <sheetData>
    <row r="2" spans="2:8">
      <c r="B2" t="s">
        <v>16</v>
      </c>
      <c r="C2" t="s">
        <v>17</v>
      </c>
      <c r="G2" t="s">
        <v>27</v>
      </c>
      <c r="H2" t="s">
        <v>26</v>
      </c>
    </row>
    <row r="4" spans="2:8">
      <c r="B4" t="s">
        <v>12</v>
      </c>
      <c r="C4" s="1">
        <v>0.25</v>
      </c>
      <c r="D4" s="3">
        <v>80</v>
      </c>
      <c r="G4" t="s">
        <v>24</v>
      </c>
      <c r="H4">
        <v>0</v>
      </c>
    </row>
    <row r="5" spans="2:8" ht="15.75" thickBot="1">
      <c r="B5" t="s">
        <v>10</v>
      </c>
      <c r="C5" s="1">
        <v>0.35</v>
      </c>
      <c r="D5" s="3">
        <v>93</v>
      </c>
      <c r="G5" t="s">
        <v>25</v>
      </c>
      <c r="H5">
        <v>1</v>
      </c>
    </row>
    <row r="6" spans="2:8" ht="15.75" thickBot="1">
      <c r="B6" t="s">
        <v>11</v>
      </c>
      <c r="C6" s="1">
        <v>0.35</v>
      </c>
      <c r="D6" s="3">
        <v>100</v>
      </c>
      <c r="H6" s="5" t="e">
        <f>IF('Sheet1'!#REF!="YES",0,1)</f>
        <v>#REF!</v>
      </c>
    </row>
    <row r="9" spans="2:2">
      <c r="B9" t="s">
        <v>18</v>
      </c>
    </row>
    <row r="10" spans="2:3">
      <c r="B10" s="3">
        <v>345</v>
      </c>
      <c r="C10" t="s">
        <v>19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Company>WestDorset-Weymouth</Company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t.sneller</dc:creator>
  <cp:keywords/>
  <cp:lastModifiedBy>Natalie Cole</cp:lastModifiedBy>
  <dcterms:created xsi:type="dcterms:W3CDTF">2015-09-28T12:02:53Z</dcterms:created>
  <dcterms:modified xsi:type="dcterms:W3CDTF">2018-06-21T13:55:13Z</dcterms:modified>
  <dc:subject/>
  <cp:lastPrinted>2015-09-30T13:42:40Z</cp:lastPrinted>
  <dc:title>Contributions calculator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